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债券信息公开2022年度\"/>
    </mc:Choice>
  </mc:AlternateContent>
  <xr:revisionPtr revIDLastSave="0" documentId="13_ncr:1_{145BE990-F33A-46B9-AFD0-BB133D971C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 新增地方政府一般债券情况表" sheetId="1" r:id="rId1"/>
    <sheet name="02 新增地方政府专项债券情况表" sheetId="2" r:id="rId2"/>
    <sheet name="03 新增地方政府一般债券资金收支情况表" sheetId="6" r:id="rId3"/>
    <sheet name="04 新增地方政府专项债券资金收支情况表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" l="1"/>
  <c r="C9" i="7"/>
  <c r="C9" i="6"/>
  <c r="L15" i="2"/>
  <c r="K18" i="2" l="1"/>
  <c r="K17" i="2"/>
  <c r="K15" i="2"/>
  <c r="K13" i="2"/>
  <c r="K11" i="2"/>
  <c r="K9" i="2"/>
</calcChain>
</file>

<file path=xl/sharedStrings.xml><?xml version="1.0" encoding="utf-8"?>
<sst xmlns="http://schemas.openxmlformats.org/spreadsheetml/2006/main" count="322" uniqueCount="144">
  <si>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</si>
  <si>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</si>
  <si>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</si>
  <si>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</si>
  <si>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</si>
  <si>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</si>
  <si>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</si>
  <si>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</si>
  <si>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</si>
  <si>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</si>
  <si>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</si>
  <si>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</si>
  <si>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</si>
  <si>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</si>
  <si>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</si>
  <si>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</si>
  <si>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</si>
  <si>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</si>
  <si>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</si>
  <si>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</si>
  <si>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</si>
  <si>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</si>
  <si>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</si>
  <si>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</si>
  <si>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</si>
  <si>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</si>
  <si>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</si>
  <si>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</si>
  <si>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</si>
  <si>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</si>
  <si>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</si>
  <si>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</si>
  <si>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</si>
  <si>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</si>
  <si>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</si>
  <si>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</si>
  <si>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</si>
  <si>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2021年四川省政府一般债券（二期）</t>
  </si>
  <si>
    <t>一般债券</t>
  </si>
  <si>
    <t>10年</t>
  </si>
  <si>
    <t>董家埂乡社区工程一期</t>
  </si>
  <si>
    <t>新民乡社区工程二期</t>
  </si>
  <si>
    <t>贾家街道帝王国际花园北侧市政道路建设项目</t>
  </si>
  <si>
    <t xml:space="preserve"> AND T.AD_CODE_GK=51 AND T.SET_YEAR_GK=2022 AND T.ZWLB_ID=02</t>
  </si>
  <si>
    <t>ZWLB_ID#02</t>
  </si>
  <si>
    <t>XMZCLX#</t>
  </si>
  <si>
    <t>XMSY#</t>
  </si>
  <si>
    <t>表2</t>
  </si>
  <si>
    <t>截至2021年末新增地方政府专项债券情况表</t>
  </si>
  <si>
    <t>债券项目资产类型</t>
  </si>
  <si>
    <t>已取得项目收益</t>
  </si>
  <si>
    <t>2021年四川省城乡基础设施建设专项债券（五期）-2021年四川省政府专项债券（七期）</t>
  </si>
  <si>
    <t>其他自平衡专项债券</t>
  </si>
  <si>
    <t>20年</t>
  </si>
  <si>
    <t>其他</t>
  </si>
  <si>
    <t>2021年四川省城乡基础设施建设专项债券（十期）-2021年四川省政府专项债券（二十八期）</t>
  </si>
  <si>
    <t>成都东部新区简州新城龙马湖中央活力区科创产业园及其配套项目（一期）</t>
  </si>
  <si>
    <t>成都东部新区简州新城龙马湖中央活力区科创产业园及其配套项目（二期）</t>
  </si>
  <si>
    <t>2021年四川省城乡基础设施建设专项债券（六期）-2021年四川省政府专项债券（八期）</t>
  </si>
  <si>
    <t>30年</t>
  </si>
  <si>
    <t>成都东部新区简州新城智能制造产业园及其配套项目（一期）</t>
  </si>
  <si>
    <r>
      <t>成都东部新区成渝双城经济圈总部基地及其配套项目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  <scheme val="minor"/>
      </rPr>
      <t>一期</t>
    </r>
    <r>
      <rPr>
        <sz val="11"/>
        <rFont val="Times New Roman"/>
        <family val="1"/>
      </rPr>
      <t>)</t>
    </r>
  </si>
  <si>
    <t>2021年四川省城乡基础设施建设专项债券（十一期）-2021年四川省政府专项债券（二十九期）</t>
  </si>
  <si>
    <t>成都东部新区简州新城汽车主题科创产业园及其配套项目</t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</si>
  <si>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年四川省城乡基础设施建设专项债券（十期）</t>
    </r>
    <r>
      <rPr>
        <sz val="11"/>
        <color theme="1"/>
        <rFont val="Times New Roman"/>
        <family val="1"/>
      </rPr>
      <t>-2021</t>
    </r>
    <r>
      <rPr>
        <sz val="11"/>
        <color theme="1"/>
        <rFont val="宋体"/>
        <family val="3"/>
        <charset val="134"/>
      </rPr>
      <t>年四川省政府专项债券（二十八期）</t>
    </r>
  </si>
  <si>
    <t>成都高新区天府国际空港新城三岔湖环境综合治理项目</t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</si>
  <si>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年四川省城乡基础设施建设专项债券（八期）</t>
    </r>
    <r>
      <rPr>
        <sz val="11"/>
        <color theme="1"/>
        <rFont val="Times New Roman"/>
        <family val="1"/>
      </rPr>
      <t>-2021</t>
    </r>
    <r>
      <rPr>
        <sz val="11"/>
        <color theme="1"/>
        <rFont val="宋体"/>
        <family val="3"/>
        <charset val="134"/>
      </rPr>
      <t>年四川省政府专项债券（二十六期）</t>
    </r>
  </si>
  <si>
    <t>2020年四川省城乡基础设施建设专项债券11期-2020年四川省政府专项债券（五十期）</t>
  </si>
  <si>
    <t>2005181</t>
  </si>
  <si>
    <t>2020-02-27</t>
  </si>
  <si>
    <t>2020年四川省城乡基础设施建设专项债13期-2020年四川省政府专项债券（五十二期）</t>
  </si>
  <si>
    <t>2005183</t>
  </si>
  <si>
    <t>3.44</t>
  </si>
  <si>
    <t>2020年四川省城乡基础设施建设专项债券（二十四期）-2020年四川省政府专项债券（八十三期）</t>
  </si>
  <si>
    <t>2005879</t>
  </si>
  <si>
    <t>2020-08-26</t>
  </si>
  <si>
    <t>3.84</t>
  </si>
  <si>
    <t>2020年四川省城乡基础设施建设专项债券（二十九期）-2020年四川省政府专项债券（一百零二期）</t>
  </si>
  <si>
    <t>104931</t>
  </si>
  <si>
    <t>2020-09-17</t>
  </si>
  <si>
    <t>3.37</t>
  </si>
  <si>
    <t>2019年四川省棚户区改造专项债券（九期）-2019年四川省政府专项债券（六十三期）</t>
  </si>
  <si>
    <t>157695</t>
  </si>
  <si>
    <t>棚改专项债券</t>
  </si>
  <si>
    <t>2019-05-06</t>
  </si>
  <si>
    <t>3.9</t>
  </si>
  <si>
    <t>棚户区改造</t>
  </si>
  <si>
    <t>成都市龙泉驿区简州新城石盘镇方家林村、吴家祠村、响水滩村城中村棚户区改造项目</t>
  </si>
  <si>
    <t>2019年四川省棚户区改造专项债券（十二期）-2019年四川省政府专项债券（九十五期）</t>
  </si>
  <si>
    <t>157916</t>
  </si>
  <si>
    <t>2019-07-26</t>
  </si>
  <si>
    <t>3.41</t>
  </si>
  <si>
    <t>成都市龙泉驿区简州新城石盘镇斩龙村、费家沟村、朝阳村城中村棚户区改造项目</t>
  </si>
  <si>
    <t>成都市龙泉驿区简州新城石盘镇余家碾村、凤凰山村、向家沟村城中村棚户区改造项目</t>
  </si>
  <si>
    <t>2020年四川省城乡基础设施建设专项债券（十八期）-2020年四川省政府专项债券（六十五期）</t>
  </si>
  <si>
    <t>160731</t>
  </si>
  <si>
    <t>2020-05-18</t>
  </si>
  <si>
    <t>2.93</t>
  </si>
  <si>
    <t>成都市简州新城新经济产业园项目</t>
  </si>
  <si>
    <t>2020年四川省棚户区改造专项债券（三期）-2020年四川省政府专项债券（八十八期）</t>
  </si>
  <si>
    <t>2005884</t>
  </si>
  <si>
    <t>3.25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</si>
  <si>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</si>
  <si>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</si>
  <si>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</si>
  <si>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</si>
  <si>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</si>
  <si>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</si>
  <si>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</si>
  <si>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</si>
  <si>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</si>
  <si>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截至2021年末新增地方政府一般债券资金收支情况表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</si>
  <si>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</si>
  <si>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</si>
  <si>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</si>
  <si>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</si>
  <si>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</si>
  <si>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</si>
  <si>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>201</t>
  </si>
  <si>
    <t>205</t>
  </si>
  <si>
    <t>206</t>
  </si>
  <si>
    <t>207</t>
  </si>
  <si>
    <t>208</t>
  </si>
  <si>
    <t>…</t>
  </si>
  <si>
    <t>210</t>
  </si>
  <si>
    <t xml:space="preserve"> AND T.AD_CODE_GK=51 AND T.SET_YEAR_GK=2022 AND T.ZWLB_ID='02'</t>
  </si>
  <si>
    <t>表4</t>
  </si>
  <si>
    <t>截至2021年末新增地方政府专项债券资金收支情况表</t>
  </si>
  <si>
    <t>截至2021年末新增专项债券资金收入</t>
  </si>
  <si>
    <t>截至2021年末新增专项债券资金安排的支出</t>
  </si>
  <si>
    <t>2020年四川省城乡基础设施建设专项债券（三十二期）-2020年四川省政府专项债券（一百零五期）</t>
    <phoneticPr fontId="18" type="noConversion"/>
  </si>
  <si>
    <t>212城乡社区支出</t>
  </si>
  <si>
    <t>212城乡社区支出</t>
    <phoneticPr fontId="18" type="noConversion"/>
  </si>
  <si>
    <t>214交通运输支出</t>
    <phoneticPr fontId="18" type="noConversion"/>
  </si>
  <si>
    <t>229其他支出</t>
  </si>
  <si>
    <t>四川省成都高新区天府国际空港新城新型城镇化项目（一期）</t>
    <phoneticPr fontId="18" type="noConversion"/>
  </si>
  <si>
    <t>2021年四川省政府一般债券（二期）</t>
    <phoneticPr fontId="18" type="noConversion"/>
  </si>
  <si>
    <t>其中：债券资金安排</t>
    <phoneticPr fontId="18" type="noConversion"/>
  </si>
  <si>
    <t>截至2021年末新增地方政府一般债券情况表</t>
    <phoneticPr fontId="18" type="noConversion"/>
  </si>
  <si>
    <t>成都市龙泉驿区简州新城石盘镇斩龙村、费家沟村、朝阳村城中村棚户区改造项目</t>
    <phoneticPr fontId="18" type="noConversion"/>
  </si>
  <si>
    <t>成都市龙泉驿区简州新城石盘镇方家林村、吴家祠村、响水滩村城中村棚户区改造项目</t>
    <phoneticPr fontId="18" type="noConversion"/>
  </si>
  <si>
    <t>成都市龙泉驿区简州新城石盘镇余家碾村、凤凰山村、向家沟村城中村棚户区改造项目</t>
    <phoneticPr fontId="18" type="noConversion"/>
  </si>
  <si>
    <t>成都市简州新城新经济产业园项目</t>
    <phoneticPr fontId="18" type="noConversion"/>
  </si>
  <si>
    <t>成都市龙泉驿区成都东部新城重大产业配套（简州新城吉利片区路网）项目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</si>
</sst>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[$-F800]dddd\,\ mmmm\ dd\,\ yyyy"/>
    <numFmt numFmtId="178" formatCode="0.00_);[Red]\(0.00\)"/>
    <numFmt numFmtId="179" formatCode="0.00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family val="3"/>
      <charset val="134"/>
    </font>
    <font>
      <sz val="15"/>
      <name val="黑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SimSun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1"/>
      <name val="方正黑体_GBK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9"/>
      <color rgb="FFFF0000"/>
      <name val="SimSun"/>
      <charset val="134"/>
    </font>
    <font>
      <sz val="20"/>
      <color rgb="FFFF0000"/>
      <name val="黑体"/>
      <family val="3"/>
      <charset val="134"/>
    </font>
    <font>
      <sz val="9"/>
      <color rgb="FFFF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theme="1"/>
      <name val="方正黑体_GBK"/>
      <family val="3"/>
      <charset val="134"/>
    </font>
    <font>
      <sz val="11"/>
      <color theme="1"/>
      <name val="方正黑体_GBK"/>
      <family val="4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16" fillId="0" borderId="0">
      <alignment vertical="center"/>
    </xf>
    <xf numFmtId="0" fontId="17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3" applyFont="1" applyBorder="1" applyAlignment="1">
      <alignment vertical="center" wrapText="1"/>
    </xf>
    <xf numFmtId="0" fontId="17" fillId="0" borderId="0" xfId="3" applyFont="1">
      <alignment vertical="center"/>
    </xf>
    <xf numFmtId="0" fontId="2" fillId="0" borderId="0" xfId="3" applyFont="1" applyBorder="1" applyAlignment="1">
      <alignment vertical="center" wrapText="1"/>
    </xf>
    <xf numFmtId="0" fontId="5" fillId="0" borderId="0" xfId="3" applyFont="1">
      <alignment vertical="center"/>
    </xf>
    <xf numFmtId="0" fontId="4" fillId="0" borderId="0" xfId="3" applyFont="1" applyBorder="1" applyAlignment="1">
      <alignment horizontal="right" vertical="center" wrapText="1"/>
    </xf>
    <xf numFmtId="0" fontId="5" fillId="0" borderId="1" xfId="3" applyFont="1" applyBorder="1">
      <alignment vertical="center"/>
    </xf>
    <xf numFmtId="0" fontId="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4" fontId="4" fillId="0" borderId="1" xfId="3" applyNumberFormat="1" applyFont="1" applyBorder="1" applyAlignment="1">
      <alignment horizontal="right" vertical="center" wrapText="1"/>
    </xf>
    <xf numFmtId="0" fontId="4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17" fillId="0" borderId="1" xfId="3" applyFont="1" applyBorder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 wrapText="1"/>
    </xf>
    <xf numFmtId="0" fontId="24" fillId="0" borderId="1" xfId="3" applyFont="1" applyBorder="1">
      <alignment vertical="center"/>
    </xf>
    <xf numFmtId="0" fontId="20" fillId="0" borderId="1" xfId="3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178" fontId="21" fillId="0" borderId="1" xfId="0" applyNumberFormat="1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千位分隔" xfId="1" builtin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workbookViewId="0">
      <pane xSplit="2" ySplit="9" topLeftCell="C10" activePane="bottomRight" state="frozen"/>
      <selection pane="topRight"/>
      <selection pane="bottomLeft"/>
      <selection pane="bottomRight" activeCell="B6" sqref="B6:M6"/>
    </sheetView>
  </sheetViews>
  <sheetFormatPr defaultColWidth="10" defaultRowHeight="13.5"/>
  <cols>
    <col min="1" max="1" width="9" style="29" hidden="1"/>
    <col min="2" max="2" width="25.625" style="29" customWidth="1"/>
    <col min="3" max="3" width="13.25" style="29" customWidth="1"/>
    <col min="4" max="4" width="12.25" style="29" customWidth="1"/>
    <col min="5" max="5" width="11.125" style="29" customWidth="1"/>
    <col min="6" max="6" width="13.625" style="29" customWidth="1"/>
    <col min="7" max="7" width="10.375" style="29" customWidth="1"/>
    <col min="8" max="8" width="11.25" style="29" customWidth="1"/>
    <col min="9" max="9" width="19" style="29" customWidth="1"/>
    <col min="10" max="10" width="19.75" style="91" customWidth="1"/>
    <col min="11" max="11" width="18.5" style="91" customWidth="1"/>
    <col min="12" max="12" width="20.375" style="91" customWidth="1"/>
    <col min="13" max="13" width="26.375" style="91" customWidth="1"/>
    <col min="14" max="15" width="9" style="29" hidden="1"/>
    <col min="16" max="16" width="10.375" style="29" customWidth="1"/>
    <col min="17" max="17" width="9.75" style="29" customWidth="1"/>
    <col min="18" max="16384" width="10" style="29"/>
  </cols>
  <sheetData>
    <row r="1" spans="1:16" ht="67.5" hidden="1">
      <c r="A1" s="30">
        <v>0</v>
      </c>
      <c r="B1" s="30" t="s">
        <v>0</v>
      </c>
      <c r="C1" s="30" t="s">
        <v>1</v>
      </c>
      <c r="D1" s="30" t="s">
        <v>2</v>
      </c>
    </row>
    <row r="2" spans="1:16" ht="22.5" hidden="1">
      <c r="A2" s="30">
        <v>0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</row>
    <row r="3" spans="1:16" hidden="1">
      <c r="A3" s="30">
        <v>0</v>
      </c>
      <c r="B3" s="30" t="s">
        <v>8</v>
      </c>
      <c r="C3" s="30" t="s">
        <v>9</v>
      </c>
      <c r="E3" s="30" t="s">
        <v>10</v>
      </c>
      <c r="F3" s="30" t="s">
        <v>11</v>
      </c>
      <c r="G3" s="30" t="s">
        <v>12</v>
      </c>
      <c r="H3" s="30" t="s">
        <v>13</v>
      </c>
      <c r="I3" s="30" t="s">
        <v>14</v>
      </c>
      <c r="J3" s="92" t="s">
        <v>15</v>
      </c>
      <c r="K3" s="92" t="s">
        <v>16</v>
      </c>
      <c r="L3" s="92" t="s">
        <v>17</v>
      </c>
      <c r="M3" s="92" t="s">
        <v>18</v>
      </c>
      <c r="N3" s="30" t="s">
        <v>19</v>
      </c>
      <c r="O3" s="30" t="s">
        <v>20</v>
      </c>
      <c r="P3" s="30" t="s">
        <v>21</v>
      </c>
    </row>
    <row r="4" spans="1:16" ht="27.95" customHeight="1">
      <c r="A4" s="30">
        <v>0</v>
      </c>
      <c r="B4" s="31" t="s">
        <v>22</v>
      </c>
    </row>
    <row r="5" spans="1:16" ht="27.95" customHeight="1">
      <c r="A5" s="30"/>
      <c r="B5" s="32"/>
      <c r="C5" s="32"/>
      <c r="D5" s="32"/>
      <c r="E5" s="32"/>
      <c r="F5" s="32"/>
      <c r="G5" s="32"/>
      <c r="H5" s="32"/>
      <c r="I5" s="32"/>
      <c r="J5" s="93"/>
      <c r="K5" s="93"/>
      <c r="L5" s="93"/>
      <c r="M5" s="93"/>
    </row>
    <row r="6" spans="1:16" ht="27.95" customHeight="1">
      <c r="A6" s="30">
        <v>0</v>
      </c>
      <c r="B6" s="114" t="s">
        <v>138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6" ht="25.5" customHeight="1">
      <c r="A7" s="30">
        <v>0</v>
      </c>
      <c r="B7" s="33"/>
      <c r="C7" s="33"/>
      <c r="D7" s="33"/>
      <c r="E7" s="33"/>
      <c r="F7" s="33"/>
      <c r="G7" s="33"/>
      <c r="H7" s="33"/>
      <c r="I7" s="37"/>
      <c r="J7" s="94"/>
      <c r="K7" s="94"/>
      <c r="L7" s="94"/>
      <c r="M7" s="113" t="s">
        <v>23</v>
      </c>
    </row>
    <row r="8" spans="1:16" ht="33" customHeight="1">
      <c r="A8" s="30">
        <v>0</v>
      </c>
      <c r="B8" s="39"/>
      <c r="C8" s="115" t="s">
        <v>24</v>
      </c>
      <c r="D8" s="115"/>
      <c r="E8" s="115"/>
      <c r="F8" s="115"/>
      <c r="G8" s="115"/>
      <c r="H8" s="115"/>
      <c r="I8" s="116" t="s">
        <v>25</v>
      </c>
      <c r="J8" s="117"/>
      <c r="K8" s="117" t="s">
        <v>26</v>
      </c>
      <c r="L8" s="117"/>
      <c r="M8" s="118" t="s">
        <v>27</v>
      </c>
    </row>
    <row r="9" spans="1:16" ht="33" customHeight="1">
      <c r="A9" s="30">
        <v>0</v>
      </c>
      <c r="B9" s="39" t="s">
        <v>28</v>
      </c>
      <c r="C9" s="39" t="s">
        <v>29</v>
      </c>
      <c r="D9" s="39" t="s">
        <v>30</v>
      </c>
      <c r="E9" s="39" t="s">
        <v>31</v>
      </c>
      <c r="F9" s="39" t="s">
        <v>32</v>
      </c>
      <c r="G9" s="39" t="s">
        <v>33</v>
      </c>
      <c r="H9" s="39" t="s">
        <v>34</v>
      </c>
      <c r="I9" s="109"/>
      <c r="J9" s="109" t="s">
        <v>137</v>
      </c>
      <c r="K9" s="109"/>
      <c r="L9" s="109" t="s">
        <v>35</v>
      </c>
      <c r="M9" s="118"/>
    </row>
    <row r="10" spans="1:16" ht="56.1" customHeight="1">
      <c r="A10" s="36"/>
      <c r="B10" s="34" t="s">
        <v>136</v>
      </c>
      <c r="C10" s="45">
        <v>2105132</v>
      </c>
      <c r="D10" s="4" t="s">
        <v>38</v>
      </c>
      <c r="E10" s="35">
        <v>4</v>
      </c>
      <c r="F10" s="42">
        <v>44326</v>
      </c>
      <c r="G10" s="43">
        <v>3.4099999999999998E-2</v>
      </c>
      <c r="H10" s="44" t="s">
        <v>39</v>
      </c>
      <c r="I10" s="36">
        <v>23.98</v>
      </c>
      <c r="J10" s="36">
        <v>4</v>
      </c>
      <c r="K10" s="99">
        <v>10.59</v>
      </c>
      <c r="L10" s="99">
        <v>0</v>
      </c>
      <c r="M10" s="38" t="s">
        <v>40</v>
      </c>
    </row>
    <row r="11" spans="1:16" ht="56.1" customHeight="1">
      <c r="A11" s="36"/>
      <c r="B11" s="34" t="s">
        <v>136</v>
      </c>
      <c r="C11" s="45">
        <v>2105132</v>
      </c>
      <c r="D11" s="4" t="s">
        <v>38</v>
      </c>
      <c r="E11" s="35">
        <v>2</v>
      </c>
      <c r="F11" s="42">
        <v>44326</v>
      </c>
      <c r="G11" s="43">
        <v>3.4099999999999998E-2</v>
      </c>
      <c r="H11" s="44" t="s">
        <v>39</v>
      </c>
      <c r="I11" s="36">
        <v>24.4</v>
      </c>
      <c r="J11" s="36">
        <v>2</v>
      </c>
      <c r="K11" s="99">
        <v>4.59</v>
      </c>
      <c r="L11" s="99">
        <v>0</v>
      </c>
      <c r="M11" s="38" t="s">
        <v>41</v>
      </c>
    </row>
    <row r="12" spans="1:16" ht="56.1" customHeight="1">
      <c r="A12" s="36"/>
      <c r="B12" s="34" t="s">
        <v>136</v>
      </c>
      <c r="C12" s="45">
        <v>2105132</v>
      </c>
      <c r="D12" s="4" t="s">
        <v>38</v>
      </c>
      <c r="E12" s="35">
        <v>7.4999999999999997E-2</v>
      </c>
      <c r="F12" s="42">
        <v>44326</v>
      </c>
      <c r="G12" s="43">
        <v>3.4099999999999998E-2</v>
      </c>
      <c r="H12" s="44" t="s">
        <v>39</v>
      </c>
      <c r="I12" s="36">
        <v>0.24</v>
      </c>
      <c r="J12" s="36">
        <v>0.08</v>
      </c>
      <c r="K12" s="99">
        <v>0</v>
      </c>
      <c r="L12" s="99">
        <v>0</v>
      </c>
      <c r="M12" s="38" t="s">
        <v>42</v>
      </c>
    </row>
  </sheetData>
  <mergeCells count="5">
    <mergeCell ref="B6:M6"/>
    <mergeCell ref="C8:H8"/>
    <mergeCell ref="I8:J8"/>
    <mergeCell ref="K8:L8"/>
    <mergeCell ref="M8:M9"/>
  </mergeCells>
  <phoneticPr fontId="18" type="noConversion"/>
  <printOptions horizontalCentered="1"/>
  <pageMargins left="0.39305555555555599" right="0.39305555555555599" top="0.39305555555555599" bottom="0.39305555555555599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tabSelected="1" workbookViewId="0">
      <pane xSplit="2" ySplit="8" topLeftCell="C27" activePane="bottomRight" state="frozen"/>
      <selection pane="topRight"/>
      <selection pane="bottomLeft"/>
      <selection pane="bottomRight" activeCell="M26" sqref="M26"/>
    </sheetView>
  </sheetViews>
  <sheetFormatPr defaultColWidth="10" defaultRowHeight="13.5"/>
  <cols>
    <col min="1" max="1" width="9" style="5" hidden="1"/>
    <col min="2" max="2" width="30.625" style="5" customWidth="1"/>
    <col min="3" max="3" width="16.125" style="5" customWidth="1"/>
    <col min="4" max="4" width="12.75" style="5" customWidth="1"/>
    <col min="5" max="5" width="14.875" style="5" customWidth="1"/>
    <col min="6" max="6" width="12.75" style="5" customWidth="1"/>
    <col min="7" max="8" width="9.125" style="5" customWidth="1"/>
    <col min="9" max="9" width="11.75" style="5" customWidth="1"/>
    <col min="10" max="10" width="15.875" style="95" customWidth="1"/>
    <col min="11" max="11" width="13.375" style="95" customWidth="1"/>
    <col min="12" max="12" width="14.75" style="95" customWidth="1"/>
    <col min="13" max="13" width="23.125" style="95" customWidth="1"/>
    <col min="14" max="14" width="13.375" style="95" customWidth="1"/>
    <col min="15" max="15" width="32.375" style="5" customWidth="1"/>
    <col min="16" max="16384" width="10" style="5"/>
  </cols>
  <sheetData>
    <row r="1" spans="1:15" ht="45" hidden="1">
      <c r="A1" s="1">
        <v>0</v>
      </c>
      <c r="B1" s="1" t="s">
        <v>0</v>
      </c>
      <c r="C1" s="1" t="s">
        <v>43</v>
      </c>
    </row>
    <row r="2" spans="1:1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44</v>
      </c>
      <c r="G2" s="1"/>
      <c r="H2" s="1"/>
    </row>
    <row r="3" spans="1:15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45</v>
      </c>
      <c r="J3" s="96" t="s">
        <v>14</v>
      </c>
      <c r="K3" s="96" t="s">
        <v>15</v>
      </c>
      <c r="L3" s="96" t="s">
        <v>16</v>
      </c>
      <c r="M3" s="96" t="s">
        <v>17</v>
      </c>
      <c r="N3" s="96" t="s">
        <v>46</v>
      </c>
      <c r="O3" s="1" t="s">
        <v>18</v>
      </c>
    </row>
    <row r="4" spans="1:15" ht="24.95" customHeight="1">
      <c r="A4" s="1">
        <v>0</v>
      </c>
      <c r="B4" s="2" t="s">
        <v>47</v>
      </c>
    </row>
    <row r="5" spans="1:15" ht="27.95" customHeight="1">
      <c r="A5" s="1">
        <v>0</v>
      </c>
      <c r="B5" s="114" t="s">
        <v>48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ht="23.25" customHeight="1">
      <c r="A6" s="1">
        <v>0</v>
      </c>
      <c r="B6" s="6"/>
      <c r="C6" s="6"/>
      <c r="D6" s="6"/>
      <c r="E6" s="6"/>
      <c r="F6" s="6"/>
      <c r="G6" s="6"/>
      <c r="H6" s="6"/>
      <c r="I6" s="26"/>
      <c r="J6" s="97"/>
      <c r="K6" s="98"/>
      <c r="L6" s="98"/>
      <c r="M6" s="98"/>
      <c r="N6" s="97"/>
      <c r="O6" s="3" t="s">
        <v>23</v>
      </c>
    </row>
    <row r="7" spans="1:15" ht="30" customHeight="1">
      <c r="A7" s="1">
        <v>0</v>
      </c>
      <c r="B7" s="39"/>
      <c r="C7" s="119" t="s">
        <v>24</v>
      </c>
      <c r="D7" s="119"/>
      <c r="E7" s="119"/>
      <c r="F7" s="119"/>
      <c r="G7" s="119"/>
      <c r="H7" s="119"/>
      <c r="I7" s="121" t="s">
        <v>49</v>
      </c>
      <c r="J7" s="120" t="s">
        <v>25</v>
      </c>
      <c r="K7" s="120"/>
      <c r="L7" s="120" t="s">
        <v>26</v>
      </c>
      <c r="M7" s="120"/>
      <c r="N7" s="120" t="s">
        <v>50</v>
      </c>
      <c r="O7" s="123" t="s">
        <v>27</v>
      </c>
    </row>
    <row r="8" spans="1:15" ht="48" customHeight="1">
      <c r="A8" s="1">
        <v>0</v>
      </c>
      <c r="B8" s="39" t="s">
        <v>28</v>
      </c>
      <c r="C8" s="39" t="s">
        <v>29</v>
      </c>
      <c r="D8" s="39" t="s">
        <v>30</v>
      </c>
      <c r="E8" s="39" t="s">
        <v>31</v>
      </c>
      <c r="F8" s="39" t="s">
        <v>32</v>
      </c>
      <c r="G8" s="39" t="s">
        <v>33</v>
      </c>
      <c r="H8" s="39" t="s">
        <v>34</v>
      </c>
      <c r="I8" s="122"/>
      <c r="J8" s="111"/>
      <c r="K8" s="111" t="s">
        <v>137</v>
      </c>
      <c r="L8" s="111"/>
      <c r="M8" s="111" t="s">
        <v>137</v>
      </c>
      <c r="N8" s="120"/>
      <c r="O8" s="123"/>
    </row>
    <row r="9" spans="1:15" ht="47.25" customHeight="1">
      <c r="A9" s="1" t="s">
        <v>36</v>
      </c>
      <c r="B9" s="13" t="s">
        <v>51</v>
      </c>
      <c r="C9" s="41">
        <v>173716</v>
      </c>
      <c r="D9" s="45" t="s">
        <v>52</v>
      </c>
      <c r="E9" s="46">
        <v>0.65</v>
      </c>
      <c r="F9" s="8">
        <v>44357</v>
      </c>
      <c r="G9" s="9">
        <v>3.8300000000000001E-2</v>
      </c>
      <c r="H9" s="10" t="s">
        <v>53</v>
      </c>
      <c r="I9" s="124" t="s">
        <v>54</v>
      </c>
      <c r="J9" s="130">
        <v>16.37</v>
      </c>
      <c r="K9" s="130">
        <f>82500/10000</f>
        <v>8.25</v>
      </c>
      <c r="L9" s="105">
        <v>0</v>
      </c>
      <c r="M9" s="110">
        <v>0</v>
      </c>
      <c r="N9" s="105">
        <v>0</v>
      </c>
      <c r="O9" s="131" t="s">
        <v>56</v>
      </c>
    </row>
    <row r="10" spans="1:15" ht="46.5" customHeight="1">
      <c r="B10" s="7" t="s">
        <v>55</v>
      </c>
      <c r="C10" s="41">
        <v>173871</v>
      </c>
      <c r="D10" s="45" t="s">
        <v>52</v>
      </c>
      <c r="E10" s="46">
        <v>2.6</v>
      </c>
      <c r="F10" s="11">
        <v>44497</v>
      </c>
      <c r="G10" s="12">
        <v>3.6200000000000003E-2</v>
      </c>
      <c r="H10" s="14" t="s">
        <v>53</v>
      </c>
      <c r="I10" s="125"/>
      <c r="J10" s="127"/>
      <c r="K10" s="127"/>
      <c r="L10" s="101">
        <v>0</v>
      </c>
      <c r="M10" s="102">
        <v>0</v>
      </c>
      <c r="N10" s="100">
        <v>0</v>
      </c>
      <c r="O10" s="132"/>
    </row>
    <row r="11" spans="1:15" ht="63" customHeight="1">
      <c r="A11" s="1" t="s">
        <v>36</v>
      </c>
      <c r="B11" s="13" t="s">
        <v>51</v>
      </c>
      <c r="C11" s="41">
        <v>173716</v>
      </c>
      <c r="D11" s="45" t="s">
        <v>52</v>
      </c>
      <c r="E11" s="47">
        <v>0.6</v>
      </c>
      <c r="F11" s="8">
        <v>44357</v>
      </c>
      <c r="G11" s="9">
        <v>3.8300000000000001E-2</v>
      </c>
      <c r="H11" s="10" t="s">
        <v>53</v>
      </c>
      <c r="I11" s="124" t="s">
        <v>54</v>
      </c>
      <c r="J11" s="126">
        <v>13.8</v>
      </c>
      <c r="K11" s="126">
        <f>90000/10000</f>
        <v>9</v>
      </c>
      <c r="L11" s="100">
        <v>0</v>
      </c>
      <c r="M11" s="46">
        <v>0</v>
      </c>
      <c r="N11" s="100">
        <v>0</v>
      </c>
      <c r="O11" s="131" t="s">
        <v>57</v>
      </c>
    </row>
    <row r="12" spans="1:15" ht="40.5">
      <c r="B12" s="7" t="s">
        <v>55</v>
      </c>
      <c r="C12" s="41">
        <v>173871</v>
      </c>
      <c r="D12" s="45" t="s">
        <v>52</v>
      </c>
      <c r="E12" s="47">
        <v>1.7</v>
      </c>
      <c r="F12" s="11">
        <v>44497</v>
      </c>
      <c r="G12" s="12">
        <v>3.6200000000000003E-2</v>
      </c>
      <c r="H12" s="14" t="s">
        <v>53</v>
      </c>
      <c r="I12" s="125"/>
      <c r="J12" s="127"/>
      <c r="K12" s="127"/>
      <c r="L12" s="101">
        <v>0</v>
      </c>
      <c r="M12" s="102">
        <v>0</v>
      </c>
      <c r="N12" s="100">
        <v>0</v>
      </c>
      <c r="O12" s="132"/>
    </row>
    <row r="13" spans="1:15" ht="44.25" customHeight="1">
      <c r="B13" s="15" t="s">
        <v>58</v>
      </c>
      <c r="C13" s="68">
        <v>173717</v>
      </c>
      <c r="D13" s="45" t="s">
        <v>52</v>
      </c>
      <c r="E13" s="47">
        <v>0.5</v>
      </c>
      <c r="F13" s="16">
        <v>44357</v>
      </c>
      <c r="G13" s="17">
        <v>3.8600000000000002E-2</v>
      </c>
      <c r="H13" s="18" t="s">
        <v>59</v>
      </c>
      <c r="I13" s="124" t="s">
        <v>54</v>
      </c>
      <c r="J13" s="126">
        <v>34.11</v>
      </c>
      <c r="K13" s="126">
        <f>170000/10000</f>
        <v>17</v>
      </c>
      <c r="L13" s="100">
        <v>0</v>
      </c>
      <c r="M13" s="46">
        <v>0</v>
      </c>
      <c r="N13" s="100">
        <v>0</v>
      </c>
      <c r="O13" s="128" t="s">
        <v>60</v>
      </c>
    </row>
    <row r="14" spans="1:15" ht="45" customHeight="1">
      <c r="B14" s="15" t="s">
        <v>130</v>
      </c>
      <c r="C14" s="68">
        <v>104934</v>
      </c>
      <c r="D14" s="45" t="s">
        <v>52</v>
      </c>
      <c r="E14" s="47">
        <v>1.7</v>
      </c>
      <c r="F14" s="16">
        <v>44092</v>
      </c>
      <c r="G14" s="19">
        <v>4.07E-2</v>
      </c>
      <c r="H14" s="18" t="s">
        <v>59</v>
      </c>
      <c r="I14" s="125"/>
      <c r="J14" s="127"/>
      <c r="K14" s="127"/>
      <c r="L14" s="100">
        <v>0</v>
      </c>
      <c r="M14" s="46">
        <v>0</v>
      </c>
      <c r="N14" s="100">
        <v>0</v>
      </c>
      <c r="O14" s="129"/>
    </row>
    <row r="15" spans="1:15" ht="40.5">
      <c r="B15" s="15" t="s">
        <v>58</v>
      </c>
      <c r="C15" s="68">
        <v>173717</v>
      </c>
      <c r="D15" s="45" t="s">
        <v>52</v>
      </c>
      <c r="E15" s="47">
        <v>4</v>
      </c>
      <c r="F15" s="16">
        <v>44357</v>
      </c>
      <c r="G15" s="17">
        <v>3.8600000000000002E-2</v>
      </c>
      <c r="H15" s="18" t="s">
        <v>59</v>
      </c>
      <c r="I15" s="124" t="s">
        <v>54</v>
      </c>
      <c r="J15" s="126">
        <v>28.72</v>
      </c>
      <c r="K15" s="126">
        <f>100000/10000</f>
        <v>10</v>
      </c>
      <c r="L15" s="100">
        <f>1.83+1.77</f>
        <v>3.6</v>
      </c>
      <c r="M15" s="46">
        <v>1.77</v>
      </c>
      <c r="N15" s="100">
        <v>0</v>
      </c>
      <c r="O15" s="128" t="s">
        <v>61</v>
      </c>
    </row>
    <row r="16" spans="1:15" ht="44.25" customHeight="1">
      <c r="B16" s="15" t="s">
        <v>62</v>
      </c>
      <c r="C16" s="68">
        <v>173873</v>
      </c>
      <c r="D16" s="45" t="s">
        <v>52</v>
      </c>
      <c r="E16" s="47">
        <v>2.2000000000000002</v>
      </c>
      <c r="F16" s="16">
        <v>44497</v>
      </c>
      <c r="G16" s="17">
        <v>3.6700000000000003E-2</v>
      </c>
      <c r="H16" s="18" t="s">
        <v>59</v>
      </c>
      <c r="I16" s="125"/>
      <c r="J16" s="127"/>
      <c r="K16" s="127"/>
      <c r="L16" s="100">
        <v>0</v>
      </c>
      <c r="M16" s="46">
        <v>0</v>
      </c>
      <c r="N16" s="100">
        <v>0</v>
      </c>
      <c r="O16" s="129"/>
    </row>
    <row r="17" spans="2:15" ht="40.5">
      <c r="B17" s="7" t="s">
        <v>55</v>
      </c>
      <c r="C17" s="41">
        <v>173871</v>
      </c>
      <c r="D17" s="45" t="s">
        <v>52</v>
      </c>
      <c r="E17" s="47">
        <v>2.5</v>
      </c>
      <c r="F17" s="11">
        <v>44497</v>
      </c>
      <c r="G17" s="12">
        <v>3.6200000000000003E-2</v>
      </c>
      <c r="H17" s="14" t="s">
        <v>53</v>
      </c>
      <c r="I17" s="40" t="s">
        <v>54</v>
      </c>
      <c r="J17" s="100">
        <v>26.66</v>
      </c>
      <c r="K17" s="100">
        <f>125400/10000</f>
        <v>12.54</v>
      </c>
      <c r="L17" s="101">
        <v>0</v>
      </c>
      <c r="M17" s="102">
        <v>0</v>
      </c>
      <c r="N17" s="100">
        <v>0</v>
      </c>
      <c r="O17" s="13" t="s">
        <v>63</v>
      </c>
    </row>
    <row r="18" spans="2:15" ht="43.5">
      <c r="B18" s="20" t="s">
        <v>64</v>
      </c>
      <c r="C18" s="41">
        <v>173871</v>
      </c>
      <c r="D18" s="45" t="s">
        <v>52</v>
      </c>
      <c r="E18" s="47">
        <v>3</v>
      </c>
      <c r="F18" s="21">
        <v>44497</v>
      </c>
      <c r="G18" s="22">
        <v>3.6200000000000003E-2</v>
      </c>
      <c r="H18" s="23" t="s">
        <v>53</v>
      </c>
      <c r="I18" s="40" t="s">
        <v>54</v>
      </c>
      <c r="J18" s="100">
        <v>52.01</v>
      </c>
      <c r="K18" s="100">
        <f>200000/10000</f>
        <v>20</v>
      </c>
      <c r="L18" s="101">
        <v>3.66</v>
      </c>
      <c r="M18" s="102">
        <v>3.66</v>
      </c>
      <c r="N18" s="100">
        <v>0</v>
      </c>
      <c r="O18" s="20" t="s">
        <v>65</v>
      </c>
    </row>
    <row r="19" spans="2:15" ht="43.5">
      <c r="B19" s="20" t="s">
        <v>66</v>
      </c>
      <c r="C19" s="41">
        <v>173869</v>
      </c>
      <c r="D19" s="45" t="s">
        <v>52</v>
      </c>
      <c r="E19" s="46">
        <v>0.77</v>
      </c>
      <c r="F19" s="21">
        <v>44497</v>
      </c>
      <c r="G19" s="22">
        <v>3.2300000000000002E-2</v>
      </c>
      <c r="H19" s="23" t="s">
        <v>39</v>
      </c>
      <c r="I19" s="40" t="s">
        <v>54</v>
      </c>
      <c r="J19" s="100">
        <v>51.83</v>
      </c>
      <c r="K19" s="103">
        <v>35</v>
      </c>
      <c r="L19" s="112">
        <v>10.55</v>
      </c>
      <c r="M19" s="112">
        <v>10.55</v>
      </c>
      <c r="N19" s="100">
        <v>0</v>
      </c>
      <c r="O19" s="13" t="s">
        <v>135</v>
      </c>
    </row>
    <row r="20" spans="2:15" ht="40.5">
      <c r="B20" s="24" t="s">
        <v>70</v>
      </c>
      <c r="C20" s="24" t="s">
        <v>71</v>
      </c>
      <c r="D20" s="24" t="s">
        <v>52</v>
      </c>
      <c r="E20" s="25">
        <v>1.5</v>
      </c>
      <c r="F20" s="24" t="s">
        <v>69</v>
      </c>
      <c r="G20" s="24" t="s">
        <v>72</v>
      </c>
      <c r="H20" s="24" t="s">
        <v>53</v>
      </c>
      <c r="I20" s="28" t="s">
        <v>54</v>
      </c>
      <c r="J20" s="100">
        <v>52.01</v>
      </c>
      <c r="K20" s="100">
        <v>20</v>
      </c>
      <c r="L20" s="101">
        <v>3.66</v>
      </c>
      <c r="M20" s="102">
        <v>3.66</v>
      </c>
      <c r="N20" s="100">
        <v>0</v>
      </c>
      <c r="O20" s="28" t="s">
        <v>65</v>
      </c>
    </row>
    <row r="21" spans="2:15" ht="40.5">
      <c r="B21" s="24" t="s">
        <v>73</v>
      </c>
      <c r="C21" s="24" t="s">
        <v>74</v>
      </c>
      <c r="D21" s="24" t="s">
        <v>52</v>
      </c>
      <c r="E21" s="25">
        <v>6.5</v>
      </c>
      <c r="F21" s="24" t="s">
        <v>75</v>
      </c>
      <c r="G21" s="24" t="s">
        <v>76</v>
      </c>
      <c r="H21" s="24" t="s">
        <v>53</v>
      </c>
      <c r="I21" s="28" t="s">
        <v>54</v>
      </c>
      <c r="J21" s="100">
        <v>52.01</v>
      </c>
      <c r="K21" s="100">
        <v>20</v>
      </c>
      <c r="L21" s="101">
        <v>3.66</v>
      </c>
      <c r="M21" s="102">
        <v>3.66</v>
      </c>
      <c r="N21" s="100">
        <v>0</v>
      </c>
      <c r="O21" s="28" t="s">
        <v>65</v>
      </c>
    </row>
    <row r="22" spans="2:15" ht="42.75">
      <c r="B22" s="48" t="s">
        <v>81</v>
      </c>
      <c r="C22" s="49" t="s">
        <v>82</v>
      </c>
      <c r="D22" s="48" t="s">
        <v>83</v>
      </c>
      <c r="E22" s="50">
        <v>2</v>
      </c>
      <c r="F22" s="49" t="s">
        <v>84</v>
      </c>
      <c r="G22" s="49" t="s">
        <v>85</v>
      </c>
      <c r="H22" s="49" t="s">
        <v>39</v>
      </c>
      <c r="I22" s="51" t="s">
        <v>86</v>
      </c>
      <c r="J22" s="100">
        <v>22.09</v>
      </c>
      <c r="K22" s="100">
        <v>17.5</v>
      </c>
      <c r="L22" s="100">
        <v>6.72</v>
      </c>
      <c r="M22" s="100">
        <v>3.05</v>
      </c>
      <c r="N22" s="100">
        <v>0</v>
      </c>
      <c r="O22" s="52" t="s">
        <v>87</v>
      </c>
    </row>
    <row r="23" spans="2:15" ht="42.75">
      <c r="B23" s="48" t="s">
        <v>88</v>
      </c>
      <c r="C23" s="49" t="s">
        <v>89</v>
      </c>
      <c r="D23" s="48" t="s">
        <v>83</v>
      </c>
      <c r="E23" s="50">
        <v>3</v>
      </c>
      <c r="F23" s="49" t="s">
        <v>90</v>
      </c>
      <c r="G23" s="49" t="s">
        <v>91</v>
      </c>
      <c r="H23" s="49" t="s">
        <v>39</v>
      </c>
      <c r="I23" s="51" t="s">
        <v>86</v>
      </c>
      <c r="J23" s="100">
        <v>22.72</v>
      </c>
      <c r="K23" s="100">
        <v>18</v>
      </c>
      <c r="L23" s="100">
        <v>4.8600000000000003</v>
      </c>
      <c r="M23" s="100">
        <v>3.31</v>
      </c>
      <c r="N23" s="100">
        <v>0</v>
      </c>
      <c r="O23" s="52" t="s">
        <v>92</v>
      </c>
    </row>
    <row r="24" spans="2:15" ht="42.75">
      <c r="B24" s="48" t="s">
        <v>88</v>
      </c>
      <c r="C24" s="49" t="s">
        <v>89</v>
      </c>
      <c r="D24" s="48" t="s">
        <v>83</v>
      </c>
      <c r="E24" s="25">
        <v>1</v>
      </c>
      <c r="F24" s="49" t="s">
        <v>90</v>
      </c>
      <c r="G24" s="49" t="s">
        <v>91</v>
      </c>
      <c r="H24" s="49" t="s">
        <v>39</v>
      </c>
      <c r="I24" s="51" t="s">
        <v>86</v>
      </c>
      <c r="J24" s="100">
        <v>24.39</v>
      </c>
      <c r="K24" s="100">
        <v>19.5</v>
      </c>
      <c r="L24" s="100">
        <v>4.75</v>
      </c>
      <c r="M24" s="100">
        <v>1.62</v>
      </c>
      <c r="N24" s="100">
        <v>0</v>
      </c>
      <c r="O24" s="52" t="s">
        <v>93</v>
      </c>
    </row>
    <row r="25" spans="2:15" ht="40.5">
      <c r="B25" s="53" t="s">
        <v>94</v>
      </c>
      <c r="C25" s="53" t="s">
        <v>95</v>
      </c>
      <c r="D25" s="53" t="s">
        <v>52</v>
      </c>
      <c r="E25" s="54">
        <v>1</v>
      </c>
      <c r="F25" s="53" t="s">
        <v>96</v>
      </c>
      <c r="G25" s="53" t="s">
        <v>97</v>
      </c>
      <c r="H25" s="55" t="s">
        <v>39</v>
      </c>
      <c r="I25" s="56" t="s">
        <v>54</v>
      </c>
      <c r="J25" s="104">
        <v>4.3099999999999996</v>
      </c>
      <c r="K25" s="104">
        <v>3</v>
      </c>
      <c r="L25" s="104">
        <v>1.17</v>
      </c>
      <c r="M25" s="104">
        <v>1.17</v>
      </c>
      <c r="N25" s="100">
        <v>0</v>
      </c>
      <c r="O25" s="57" t="s">
        <v>98</v>
      </c>
    </row>
    <row r="26" spans="2:15" ht="40.5">
      <c r="B26" s="24" t="s">
        <v>99</v>
      </c>
      <c r="C26" s="24" t="s">
        <v>100</v>
      </c>
      <c r="D26" s="58" t="s">
        <v>83</v>
      </c>
      <c r="E26" s="25">
        <v>1.2</v>
      </c>
      <c r="F26" s="24" t="s">
        <v>75</v>
      </c>
      <c r="G26" s="24" t="s">
        <v>101</v>
      </c>
      <c r="H26" s="24" t="s">
        <v>39</v>
      </c>
      <c r="I26" s="51" t="s">
        <v>86</v>
      </c>
      <c r="J26" s="100">
        <v>22.09</v>
      </c>
      <c r="K26" s="100">
        <v>17.5</v>
      </c>
      <c r="L26" s="100">
        <v>6.72</v>
      </c>
      <c r="M26" s="100">
        <v>3.05</v>
      </c>
      <c r="N26" s="100">
        <v>0</v>
      </c>
      <c r="O26" s="59" t="s">
        <v>140</v>
      </c>
    </row>
    <row r="27" spans="2:15" ht="40.5">
      <c r="B27" s="24" t="s">
        <v>99</v>
      </c>
      <c r="C27" s="24" t="s">
        <v>100</v>
      </c>
      <c r="D27" s="58" t="s">
        <v>83</v>
      </c>
      <c r="E27" s="25">
        <v>0.5</v>
      </c>
      <c r="F27" s="24" t="s">
        <v>75</v>
      </c>
      <c r="G27" s="24" t="s">
        <v>101</v>
      </c>
      <c r="H27" s="24" t="s">
        <v>39</v>
      </c>
      <c r="I27" s="51" t="s">
        <v>86</v>
      </c>
      <c r="J27" s="100">
        <v>22.72</v>
      </c>
      <c r="K27" s="100">
        <v>18</v>
      </c>
      <c r="L27" s="100">
        <v>4.8600000000000003</v>
      </c>
      <c r="M27" s="100">
        <v>3.31</v>
      </c>
      <c r="N27" s="100">
        <v>0</v>
      </c>
      <c r="O27" s="60" t="s">
        <v>139</v>
      </c>
    </row>
    <row r="28" spans="2:15" ht="40.5">
      <c r="B28" s="24" t="s">
        <v>99</v>
      </c>
      <c r="C28" s="24" t="s">
        <v>100</v>
      </c>
      <c r="D28" s="58" t="s">
        <v>83</v>
      </c>
      <c r="E28" s="25">
        <v>1</v>
      </c>
      <c r="F28" s="24" t="s">
        <v>75</v>
      </c>
      <c r="G28" s="24" t="s">
        <v>101</v>
      </c>
      <c r="H28" s="61" t="s">
        <v>39</v>
      </c>
      <c r="I28" s="51" t="s">
        <v>86</v>
      </c>
      <c r="J28" s="100">
        <v>24.39</v>
      </c>
      <c r="K28" s="100">
        <v>19.5</v>
      </c>
      <c r="L28" s="100">
        <v>4.75</v>
      </c>
      <c r="M28" s="100">
        <v>1.62</v>
      </c>
      <c r="N28" s="100">
        <v>0</v>
      </c>
      <c r="O28" s="62" t="s">
        <v>141</v>
      </c>
    </row>
    <row r="29" spans="2:15" ht="40.5">
      <c r="B29" s="63" t="s">
        <v>77</v>
      </c>
      <c r="C29" s="24" t="s">
        <v>78</v>
      </c>
      <c r="D29" s="24" t="s">
        <v>52</v>
      </c>
      <c r="E29" s="25">
        <v>0.8</v>
      </c>
      <c r="F29" s="24" t="s">
        <v>79</v>
      </c>
      <c r="G29" s="24" t="s">
        <v>80</v>
      </c>
      <c r="H29" s="24" t="s">
        <v>39</v>
      </c>
      <c r="I29" s="28" t="s">
        <v>54</v>
      </c>
      <c r="J29" s="100">
        <v>4.3099999999999996</v>
      </c>
      <c r="K29" s="100">
        <v>3</v>
      </c>
      <c r="L29" s="100">
        <v>1.17</v>
      </c>
      <c r="M29" s="100">
        <v>1.17</v>
      </c>
      <c r="N29" s="100">
        <v>0</v>
      </c>
      <c r="O29" s="59" t="s">
        <v>142</v>
      </c>
    </row>
    <row r="30" spans="2:15" ht="40.5">
      <c r="B30" s="64" t="s">
        <v>77</v>
      </c>
      <c r="C30" s="53" t="s">
        <v>78</v>
      </c>
      <c r="D30" s="55" t="s">
        <v>52</v>
      </c>
      <c r="E30" s="65">
        <v>1</v>
      </c>
      <c r="F30" s="66" t="s">
        <v>79</v>
      </c>
      <c r="G30" s="66" t="s">
        <v>80</v>
      </c>
      <c r="H30" s="67" t="s">
        <v>39</v>
      </c>
      <c r="I30" s="28" t="s">
        <v>54</v>
      </c>
      <c r="J30" s="100">
        <v>10.51</v>
      </c>
      <c r="K30" s="100">
        <v>2</v>
      </c>
      <c r="L30" s="100">
        <v>5.57</v>
      </c>
      <c r="M30" s="100">
        <v>2</v>
      </c>
      <c r="N30" s="100">
        <v>0</v>
      </c>
      <c r="O30" s="60" t="s">
        <v>143</v>
      </c>
    </row>
    <row r="31" spans="2:15" ht="42.75">
      <c r="B31" s="28" t="s">
        <v>67</v>
      </c>
      <c r="C31" s="24" t="s">
        <v>68</v>
      </c>
      <c r="D31" s="24" t="s">
        <v>52</v>
      </c>
      <c r="E31" s="25">
        <v>1</v>
      </c>
      <c r="F31" s="51" t="s">
        <v>69</v>
      </c>
      <c r="G31" s="51">
        <v>3.08</v>
      </c>
      <c r="H31" s="24" t="s">
        <v>39</v>
      </c>
      <c r="I31" s="28" t="s">
        <v>54</v>
      </c>
      <c r="J31" s="100">
        <v>10.51</v>
      </c>
      <c r="K31" s="100">
        <v>2</v>
      </c>
      <c r="L31" s="100">
        <v>5.57</v>
      </c>
      <c r="M31" s="100">
        <v>2</v>
      </c>
      <c r="N31" s="100">
        <v>0</v>
      </c>
      <c r="O31" s="62" t="s">
        <v>143</v>
      </c>
    </row>
  </sheetData>
  <mergeCells count="23">
    <mergeCell ref="I15:I16"/>
    <mergeCell ref="J15:J16"/>
    <mergeCell ref="O15:O16"/>
    <mergeCell ref="K9:K10"/>
    <mergeCell ref="K11:K12"/>
    <mergeCell ref="K13:K14"/>
    <mergeCell ref="K15:K16"/>
    <mergeCell ref="J9:J10"/>
    <mergeCell ref="J11:J12"/>
    <mergeCell ref="J13:J14"/>
    <mergeCell ref="O9:O10"/>
    <mergeCell ref="O11:O12"/>
    <mergeCell ref="O13:O14"/>
    <mergeCell ref="I9:I10"/>
    <mergeCell ref="I11:I12"/>
    <mergeCell ref="I13:I14"/>
    <mergeCell ref="B5:O5"/>
    <mergeCell ref="C7:H7"/>
    <mergeCell ref="J7:K7"/>
    <mergeCell ref="L7:M7"/>
    <mergeCell ref="I7:I8"/>
    <mergeCell ref="N7:N8"/>
    <mergeCell ref="O7:O8"/>
  </mergeCells>
  <phoneticPr fontId="18" type="noConversion"/>
  <pageMargins left="0.75138888888888899" right="0.75138888888888899" top="0.26736111111111099" bottom="0.26736111111111099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pane ySplit="8" topLeftCell="A9" activePane="bottomLeft" state="frozen"/>
      <selection pane="bottomLeft" activeCell="E25" sqref="E25"/>
    </sheetView>
  </sheetViews>
  <sheetFormatPr defaultColWidth="10" defaultRowHeight="13.5"/>
  <cols>
    <col min="1" max="1" width="13.25" style="70" customWidth="1"/>
    <col min="2" max="2" width="33.375" style="70" customWidth="1"/>
    <col min="3" max="3" width="14.875" style="70" customWidth="1"/>
    <col min="4" max="4" width="28.25" style="70" customWidth="1"/>
    <col min="5" max="5" width="16.375" style="70" customWidth="1"/>
    <col min="6" max="6" width="10" style="70"/>
    <col min="7" max="7" width="0.125" style="70" customWidth="1"/>
    <col min="8" max="8" width="9.75" style="70" customWidth="1"/>
    <col min="9" max="16384" width="10" style="70"/>
  </cols>
  <sheetData>
    <row r="1" spans="1:7" ht="22.5" hidden="1">
      <c r="A1" s="69" t="s">
        <v>102</v>
      </c>
      <c r="B1" s="69" t="s">
        <v>103</v>
      </c>
    </row>
    <row r="2" spans="1:7" hidden="1">
      <c r="A2" s="69" t="s">
        <v>3</v>
      </c>
      <c r="B2" s="69" t="s">
        <v>4</v>
      </c>
      <c r="C2" s="69" t="s">
        <v>5</v>
      </c>
      <c r="D2" s="69" t="s">
        <v>104</v>
      </c>
      <c r="E2" s="69" t="s">
        <v>105</v>
      </c>
      <c r="F2" s="69" t="s">
        <v>7</v>
      </c>
    </row>
    <row r="3" spans="1:7" ht="112.5" hidden="1">
      <c r="B3" s="69" t="s">
        <v>8</v>
      </c>
      <c r="C3" s="69" t="s">
        <v>106</v>
      </c>
      <c r="D3" s="69" t="s">
        <v>107</v>
      </c>
      <c r="E3" s="69" t="s">
        <v>108</v>
      </c>
      <c r="F3" s="69" t="s">
        <v>109</v>
      </c>
      <c r="G3" s="69" t="s">
        <v>109</v>
      </c>
    </row>
    <row r="4" spans="1:7" ht="32.1" customHeight="1">
      <c r="A4" s="71" t="s">
        <v>110</v>
      </c>
    </row>
    <row r="5" spans="1:7" ht="27.95" customHeight="1">
      <c r="A5" s="133" t="s">
        <v>111</v>
      </c>
      <c r="B5" s="133"/>
      <c r="C5" s="133"/>
      <c r="D5" s="133"/>
      <c r="E5" s="133"/>
    </row>
    <row r="6" spans="1:7" ht="19.5" customHeight="1">
      <c r="A6" s="72"/>
      <c r="B6" s="72"/>
      <c r="C6" s="72"/>
      <c r="D6" s="72"/>
      <c r="E6" s="73" t="s">
        <v>23</v>
      </c>
    </row>
    <row r="7" spans="1:7" ht="27" customHeight="1">
      <c r="A7" s="134" t="s">
        <v>112</v>
      </c>
      <c r="B7" s="134" t="s">
        <v>113</v>
      </c>
      <c r="C7" s="134"/>
      <c r="D7" s="134" t="s">
        <v>114</v>
      </c>
      <c r="E7" s="134"/>
    </row>
    <row r="8" spans="1:7" ht="26.1" customHeight="1">
      <c r="A8" s="134"/>
      <c r="B8" s="85" t="s">
        <v>28</v>
      </c>
      <c r="C8" s="85" t="s">
        <v>115</v>
      </c>
      <c r="D8" s="85" t="s">
        <v>116</v>
      </c>
      <c r="E8" s="85" t="s">
        <v>115</v>
      </c>
    </row>
    <row r="9" spans="1:7" ht="26.25" customHeight="1">
      <c r="A9" s="75" t="s">
        <v>117</v>
      </c>
      <c r="B9" s="76"/>
      <c r="C9" s="106">
        <f>SUM(C10:C12)</f>
        <v>6.0750000000000002</v>
      </c>
      <c r="D9" s="76"/>
      <c r="E9" s="106">
        <v>6.08</v>
      </c>
    </row>
    <row r="10" spans="1:7" ht="27.75" customHeight="1">
      <c r="A10" s="82">
        <v>1</v>
      </c>
      <c r="B10" s="38" t="s">
        <v>37</v>
      </c>
      <c r="C10" s="106">
        <v>4</v>
      </c>
      <c r="D10" s="83" t="s">
        <v>132</v>
      </c>
      <c r="E10" s="106">
        <v>6</v>
      </c>
      <c r="F10" s="69" t="s">
        <v>122</v>
      </c>
      <c r="G10" s="69" t="s">
        <v>122</v>
      </c>
    </row>
    <row r="11" spans="1:7" ht="27.75" customHeight="1">
      <c r="A11" s="82">
        <v>2</v>
      </c>
      <c r="B11" s="38" t="s">
        <v>37</v>
      </c>
      <c r="C11" s="106">
        <v>2</v>
      </c>
      <c r="D11" s="84" t="s">
        <v>133</v>
      </c>
      <c r="E11" s="106">
        <v>0.08</v>
      </c>
      <c r="F11" s="69" t="s">
        <v>124</v>
      </c>
      <c r="G11" s="69" t="s">
        <v>124</v>
      </c>
    </row>
    <row r="12" spans="1:7" ht="27.75" customHeight="1">
      <c r="A12" s="82">
        <v>3</v>
      </c>
      <c r="B12" s="38" t="s">
        <v>37</v>
      </c>
      <c r="C12" s="106">
        <v>7.4999999999999997E-2</v>
      </c>
    </row>
  </sheetData>
  <mergeCells count="4">
    <mergeCell ref="A5:E5"/>
    <mergeCell ref="A7:A8"/>
    <mergeCell ref="B7:C7"/>
    <mergeCell ref="D7:E7"/>
  </mergeCells>
  <phoneticPr fontId="18" type="noConversion"/>
  <pageMargins left="0.75138888888888899" right="0.75138888888888899" top="0.26736111111111099" bottom="0.26736111111111099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topLeftCell="A5" workbookViewId="0">
      <selection activeCell="H12" sqref="H12"/>
    </sheetView>
  </sheetViews>
  <sheetFormatPr defaultColWidth="10" defaultRowHeight="13.5"/>
  <cols>
    <col min="1" max="1" width="8.625" style="70" customWidth="1"/>
    <col min="2" max="2" width="32.375" style="70" customWidth="1"/>
    <col min="3" max="3" width="12.25" style="70" customWidth="1"/>
    <col min="4" max="4" width="27.875" style="70" customWidth="1"/>
    <col min="5" max="5" width="11.625" style="70" customWidth="1"/>
    <col min="6" max="6" width="10" style="70"/>
    <col min="7" max="7" width="9.75" style="70" customWidth="1"/>
    <col min="8" max="16384" width="10" style="70"/>
  </cols>
  <sheetData>
    <row r="1" spans="1:6" ht="22.5" hidden="1">
      <c r="A1" s="69" t="s">
        <v>102</v>
      </c>
      <c r="B1" s="69" t="s">
        <v>125</v>
      </c>
    </row>
    <row r="2" spans="1:6" ht="22.5" hidden="1">
      <c r="A2" s="69" t="s">
        <v>3</v>
      </c>
      <c r="B2" s="69" t="s">
        <v>4</v>
      </c>
      <c r="C2" s="69" t="s">
        <v>5</v>
      </c>
      <c r="D2" s="69" t="s">
        <v>104</v>
      </c>
      <c r="E2" s="69" t="s">
        <v>105</v>
      </c>
      <c r="F2" s="69" t="s">
        <v>44</v>
      </c>
    </row>
    <row r="3" spans="1:6" hidden="1">
      <c r="B3" s="69" t="s">
        <v>8</v>
      </c>
      <c r="C3" s="69" t="s">
        <v>106</v>
      </c>
      <c r="D3" s="69" t="s">
        <v>107</v>
      </c>
      <c r="E3" s="69" t="s">
        <v>108</v>
      </c>
      <c r="F3" s="69" t="s">
        <v>109</v>
      </c>
    </row>
    <row r="4" spans="1:6" ht="26.1" customHeight="1">
      <c r="A4" s="71" t="s">
        <v>126</v>
      </c>
    </row>
    <row r="5" spans="1:6" ht="27.95" customHeight="1">
      <c r="A5" s="133" t="s">
        <v>127</v>
      </c>
      <c r="B5" s="133"/>
      <c r="C5" s="133"/>
      <c r="D5" s="133"/>
      <c r="E5" s="133"/>
    </row>
    <row r="6" spans="1:6" ht="14.25" customHeight="1">
      <c r="E6" s="73" t="s">
        <v>23</v>
      </c>
    </row>
    <row r="7" spans="1:6" ht="27.75" customHeight="1">
      <c r="A7" s="134" t="s">
        <v>112</v>
      </c>
      <c r="B7" s="134" t="s">
        <v>128</v>
      </c>
      <c r="C7" s="134"/>
      <c r="D7" s="134" t="s">
        <v>129</v>
      </c>
      <c r="E7" s="134"/>
    </row>
    <row r="8" spans="1:6" ht="27.75" customHeight="1">
      <c r="A8" s="134"/>
      <c r="B8" s="85" t="s">
        <v>28</v>
      </c>
      <c r="C8" s="85" t="s">
        <v>115</v>
      </c>
      <c r="D8" s="85" t="s">
        <v>116</v>
      </c>
      <c r="E8" s="85" t="s">
        <v>115</v>
      </c>
    </row>
    <row r="9" spans="1:6" ht="24" customHeight="1">
      <c r="A9" s="75" t="s">
        <v>117</v>
      </c>
      <c r="B9" s="79"/>
      <c r="C9" s="106">
        <f>SUM(C10:C32)</f>
        <v>40.72</v>
      </c>
      <c r="D9" s="79"/>
      <c r="E9" s="106">
        <v>40.72</v>
      </c>
      <c r="F9" s="69"/>
    </row>
    <row r="10" spans="1:6" ht="44.25" customHeight="1">
      <c r="A10" s="82">
        <v>1</v>
      </c>
      <c r="B10" s="13" t="s">
        <v>51</v>
      </c>
      <c r="C10" s="107">
        <v>0.65</v>
      </c>
      <c r="D10" s="88" t="s">
        <v>134</v>
      </c>
      <c r="E10" s="106">
        <f>40.72-E11</f>
        <v>32.019999999999996</v>
      </c>
      <c r="F10" s="90" t="s">
        <v>118</v>
      </c>
    </row>
    <row r="11" spans="1:6" ht="44.25" customHeight="1">
      <c r="A11" s="82">
        <v>2</v>
      </c>
      <c r="B11" s="27" t="s">
        <v>55</v>
      </c>
      <c r="C11" s="107">
        <v>2.6</v>
      </c>
      <c r="D11" s="88" t="s">
        <v>131</v>
      </c>
      <c r="E11" s="89">
        <v>8.6999999999999993</v>
      </c>
      <c r="F11" s="90" t="s">
        <v>119</v>
      </c>
    </row>
    <row r="12" spans="1:6" ht="44.25" customHeight="1">
      <c r="A12" s="82">
        <v>3</v>
      </c>
      <c r="B12" s="13" t="s">
        <v>51</v>
      </c>
      <c r="C12" s="107">
        <v>0.6</v>
      </c>
      <c r="D12" s="83"/>
      <c r="E12" s="77"/>
      <c r="F12" s="90" t="s">
        <v>120</v>
      </c>
    </row>
    <row r="13" spans="1:6" ht="44.25" customHeight="1">
      <c r="A13" s="82">
        <v>4</v>
      </c>
      <c r="B13" s="27" t="s">
        <v>55</v>
      </c>
      <c r="C13" s="107">
        <v>1.7</v>
      </c>
      <c r="D13" s="83"/>
      <c r="E13" s="77"/>
      <c r="F13" s="90" t="s">
        <v>121</v>
      </c>
    </row>
    <row r="14" spans="1:6" ht="44.25" customHeight="1">
      <c r="A14" s="82">
        <v>5</v>
      </c>
      <c r="B14" s="15" t="s">
        <v>58</v>
      </c>
      <c r="C14" s="108">
        <v>0.5</v>
      </c>
      <c r="D14" s="83"/>
      <c r="E14" s="77"/>
      <c r="F14" s="90" t="s">
        <v>122</v>
      </c>
    </row>
    <row r="15" spans="1:6" ht="44.25" customHeight="1">
      <c r="A15" s="82">
        <v>6</v>
      </c>
      <c r="B15" s="15" t="s">
        <v>130</v>
      </c>
      <c r="C15" s="108">
        <v>1.7</v>
      </c>
      <c r="D15" s="83"/>
      <c r="E15" s="77"/>
      <c r="F15" s="90" t="s">
        <v>124</v>
      </c>
    </row>
    <row r="16" spans="1:6" ht="44.25" customHeight="1">
      <c r="A16" s="82">
        <v>7</v>
      </c>
      <c r="B16" s="15" t="s">
        <v>58</v>
      </c>
      <c r="C16" s="108">
        <v>4</v>
      </c>
      <c r="D16" s="78"/>
      <c r="E16" s="77"/>
      <c r="F16" s="69"/>
    </row>
    <row r="17" spans="1:5" ht="44.25" customHeight="1">
      <c r="A17" s="82">
        <v>8</v>
      </c>
      <c r="B17" s="15" t="s">
        <v>62</v>
      </c>
      <c r="C17" s="108">
        <v>2.2000000000000002</v>
      </c>
      <c r="D17" s="80" t="s">
        <v>123</v>
      </c>
      <c r="E17" s="74"/>
    </row>
    <row r="18" spans="1:5" ht="44.25" customHeight="1">
      <c r="A18" s="82">
        <v>9</v>
      </c>
      <c r="B18" s="27" t="s">
        <v>55</v>
      </c>
      <c r="C18" s="108">
        <v>2.5</v>
      </c>
      <c r="D18" s="80"/>
      <c r="E18" s="74"/>
    </row>
    <row r="19" spans="1:5" ht="44.25" customHeight="1">
      <c r="A19" s="82">
        <v>10</v>
      </c>
      <c r="B19" s="20" t="s">
        <v>64</v>
      </c>
      <c r="C19" s="108">
        <v>3</v>
      </c>
      <c r="D19" s="80"/>
      <c r="E19" s="74"/>
    </row>
    <row r="20" spans="1:5" ht="44.25" customHeight="1">
      <c r="A20" s="82">
        <v>11</v>
      </c>
      <c r="B20" s="20" t="s">
        <v>66</v>
      </c>
      <c r="C20" s="108">
        <v>0.77</v>
      </c>
      <c r="D20" s="80"/>
      <c r="E20" s="74"/>
    </row>
    <row r="21" spans="1:5" ht="44.25" customHeight="1">
      <c r="A21" s="82">
        <v>12</v>
      </c>
      <c r="B21" s="24" t="s">
        <v>70</v>
      </c>
      <c r="C21" s="108">
        <v>1.5</v>
      </c>
      <c r="D21" s="80"/>
      <c r="E21" s="74"/>
    </row>
    <row r="22" spans="1:5" ht="44.25" customHeight="1">
      <c r="A22" s="82">
        <v>13</v>
      </c>
      <c r="B22" s="61" t="s">
        <v>73</v>
      </c>
      <c r="C22" s="108">
        <v>6.5</v>
      </c>
      <c r="D22" s="80"/>
      <c r="E22" s="74"/>
    </row>
    <row r="23" spans="1:5" ht="44.25" customHeight="1">
      <c r="A23" s="82">
        <v>14</v>
      </c>
      <c r="B23" s="86" t="s">
        <v>81</v>
      </c>
      <c r="C23" s="108">
        <v>2</v>
      </c>
      <c r="D23" s="80"/>
      <c r="E23" s="74"/>
    </row>
    <row r="24" spans="1:5" ht="44.25" customHeight="1">
      <c r="A24" s="82">
        <v>15</v>
      </c>
      <c r="B24" s="86" t="s">
        <v>88</v>
      </c>
      <c r="C24" s="108">
        <v>3</v>
      </c>
      <c r="D24" s="80"/>
      <c r="E24" s="74"/>
    </row>
    <row r="25" spans="1:5" ht="44.25" customHeight="1">
      <c r="A25" s="82">
        <v>16</v>
      </c>
      <c r="B25" s="86" t="s">
        <v>88</v>
      </c>
      <c r="C25" s="108">
        <v>1</v>
      </c>
      <c r="D25" s="80"/>
      <c r="E25" s="74"/>
    </row>
    <row r="26" spans="1:5" ht="44.25" customHeight="1">
      <c r="A26" s="82">
        <v>17</v>
      </c>
      <c r="B26" s="55" t="s">
        <v>94</v>
      </c>
      <c r="C26" s="108">
        <v>1</v>
      </c>
      <c r="D26" s="80"/>
      <c r="E26" s="74"/>
    </row>
    <row r="27" spans="1:5" ht="44.25" customHeight="1">
      <c r="A27" s="82">
        <v>18</v>
      </c>
      <c r="B27" s="61" t="s">
        <v>99</v>
      </c>
      <c r="C27" s="108">
        <v>1.2</v>
      </c>
      <c r="D27" s="80"/>
      <c r="E27" s="74"/>
    </row>
    <row r="28" spans="1:5" ht="44.25" customHeight="1">
      <c r="A28" s="82">
        <v>19</v>
      </c>
      <c r="B28" s="61" t="s">
        <v>99</v>
      </c>
      <c r="C28" s="108">
        <v>0.5</v>
      </c>
      <c r="D28" s="80"/>
      <c r="E28" s="74"/>
    </row>
    <row r="29" spans="1:5" ht="44.25" customHeight="1">
      <c r="A29" s="82">
        <v>20</v>
      </c>
      <c r="B29" s="61" t="s">
        <v>99</v>
      </c>
      <c r="C29" s="108">
        <v>1</v>
      </c>
      <c r="D29" s="80"/>
      <c r="E29" s="74"/>
    </row>
    <row r="30" spans="1:5" ht="44.25" customHeight="1">
      <c r="A30" s="82">
        <v>21</v>
      </c>
      <c r="B30" s="63" t="s">
        <v>77</v>
      </c>
      <c r="C30" s="108">
        <v>0.8</v>
      </c>
      <c r="D30" s="80"/>
      <c r="E30" s="74"/>
    </row>
    <row r="31" spans="1:5" ht="44.25" customHeight="1">
      <c r="A31" s="82">
        <v>22</v>
      </c>
      <c r="B31" s="87" t="s">
        <v>77</v>
      </c>
      <c r="C31" s="108">
        <v>1</v>
      </c>
      <c r="D31" s="80"/>
      <c r="E31" s="74"/>
    </row>
    <row r="32" spans="1:5" ht="44.25" customHeight="1">
      <c r="A32" s="82">
        <v>23</v>
      </c>
      <c r="B32" s="28" t="s">
        <v>67</v>
      </c>
      <c r="C32" s="108">
        <v>1</v>
      </c>
      <c r="D32" s="80"/>
      <c r="E32" s="74"/>
    </row>
    <row r="33" spans="4:5" ht="44.25" customHeight="1">
      <c r="D33" s="80"/>
      <c r="E33" s="74"/>
    </row>
    <row r="34" spans="4:5" ht="44.25" customHeight="1">
      <c r="D34" s="80"/>
      <c r="E34" s="74"/>
    </row>
    <row r="35" spans="4:5" ht="44.25" customHeight="1">
      <c r="D35" s="81"/>
      <c r="E35" s="81"/>
    </row>
    <row r="36" spans="4:5" ht="44.25" customHeight="1">
      <c r="D36" s="81"/>
      <c r="E36" s="81"/>
    </row>
    <row r="37" spans="4:5" ht="44.25" customHeight="1">
      <c r="D37" s="81"/>
      <c r="E37" s="81"/>
    </row>
    <row r="38" spans="4:5" ht="44.25" customHeight="1">
      <c r="D38" s="81"/>
      <c r="E38" s="81"/>
    </row>
    <row r="39" spans="4:5" ht="44.25" customHeight="1">
      <c r="D39" s="81"/>
      <c r="E39" s="81"/>
    </row>
    <row r="40" spans="4:5" ht="44.25" customHeight="1">
      <c r="D40" s="81"/>
      <c r="E40" s="81"/>
    </row>
    <row r="41" spans="4:5" ht="44.25" customHeight="1">
      <c r="D41" s="81"/>
      <c r="E41" s="81"/>
    </row>
    <row r="42" spans="4:5" ht="44.25" customHeight="1">
      <c r="D42" s="81"/>
      <c r="E42" s="81"/>
    </row>
    <row r="43" spans="4:5" ht="44.25" customHeight="1">
      <c r="D43" s="81"/>
      <c r="E43" s="81"/>
    </row>
    <row r="44" spans="4:5" ht="44.25" customHeight="1">
      <c r="D44" s="81"/>
      <c r="E44" s="81"/>
    </row>
    <row r="45" spans="4:5" ht="44.25" customHeight="1">
      <c r="D45" s="81"/>
      <c r="E45" s="81"/>
    </row>
    <row r="46" spans="4:5" ht="44.25" customHeight="1">
      <c r="D46" s="81"/>
      <c r="E46" s="81"/>
    </row>
    <row r="47" spans="4:5" ht="44.25" customHeight="1">
      <c r="D47" s="81"/>
      <c r="E47" s="81"/>
    </row>
  </sheetData>
  <mergeCells count="4">
    <mergeCell ref="A5:E5"/>
    <mergeCell ref="A7:A8"/>
    <mergeCell ref="B7:C7"/>
    <mergeCell ref="D7:E7"/>
  </mergeCells>
  <phoneticPr fontId="18" type="noConversion"/>
  <pageMargins left="0.75138888888888899" right="0.75138888888888899" top="0.26736111111111099" bottom="0.26736111111111099" header="0" footer="0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 新增地方政府一般债券情况表</vt:lpstr>
      <vt:lpstr>02 新增地方政府专项债券情况表</vt:lpstr>
      <vt:lpstr>03 新增地方政府一般债券资金收支情况表</vt:lpstr>
      <vt:lpstr>04 新增地方政府专项债券资金收支情况表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2022-06-27T08:46:47Z</cp:lastPrinted>
  <dcterms:created xsi:type="dcterms:W3CDTF">2022-06-24T09:35:00Z</dcterms:created>
  <dcterms:modified xsi:type="dcterms:W3CDTF">2022-06-27T08:49:56Z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5B984580A0854052AAFF7581B874BD99</vt:lpwstr>
  </property>
</Properties>
</file>